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ata\!Аудит Закупок\Абсолют\2021.02 Тендер Реклама\1. Подготовленные нами документы\Документы для проведения тендера\Внешние\"/>
    </mc:Choice>
  </mc:AlternateContent>
  <xr:revisionPtr revIDLastSave="0" documentId="13_ncr:1_{80080052-DA79-449B-B2D9-2CE64005C2A2}" xr6:coauthVersionLast="46" xr6:coauthVersionMax="46" xr10:uidLastSave="{00000000-0000-0000-0000-000000000000}"/>
  <bookViews>
    <workbookView xWindow="-120" yWindow="-120" windowWidth="29040" windowHeight="15840" tabRatio="806" xr2:uid="{00000000-000D-0000-FFFF-FFFF00000000}"/>
  </bookViews>
  <sheets>
    <sheet name="Коммерческое предложение онлайн" sheetId="1" r:id="rId1"/>
    <sheet name="Коммерческое предложение офлайн" sheetId="5" r:id="rId2"/>
    <sheet name="Ссылки на LP" sheetId="4" r:id="rId3"/>
  </sheets>
  <calcPr calcId="191029"/>
</workbook>
</file>

<file path=xl/calcChain.xml><?xml version="1.0" encoding="utf-8"?>
<calcChain xmlns="http://schemas.openxmlformats.org/spreadsheetml/2006/main">
  <c r="J10" i="5" l="1"/>
  <c r="K10" i="5"/>
  <c r="J11" i="5"/>
  <c r="K11" i="5"/>
  <c r="J12" i="5"/>
  <c r="K12" i="5"/>
  <c r="J13" i="5"/>
  <c r="K13" i="5"/>
  <c r="J14" i="5"/>
  <c r="K14" i="5"/>
  <c r="J15" i="5"/>
  <c r="K15" i="5"/>
  <c r="K9" i="5"/>
  <c r="J9" i="5"/>
  <c r="F37" i="1"/>
  <c r="F38" i="1"/>
  <c r="G38" i="1" s="1"/>
  <c r="H38" i="1" s="1"/>
  <c r="F39" i="1"/>
  <c r="F36" i="1"/>
  <c r="F32" i="1"/>
  <c r="F33" i="1"/>
  <c r="F34" i="1"/>
  <c r="G34" i="1" s="1"/>
  <c r="H34" i="1" s="1"/>
  <c r="J34" i="1" s="1"/>
  <c r="F31" i="1"/>
  <c r="G31" i="1" s="1"/>
  <c r="H31" i="1" s="1"/>
  <c r="J31" i="1" s="1"/>
  <c r="F27" i="1"/>
  <c r="F28" i="1"/>
  <c r="F29" i="1"/>
  <c r="F26" i="1"/>
  <c r="G26" i="1" s="1"/>
  <c r="H26" i="1" s="1"/>
  <c r="J26" i="1" s="1"/>
  <c r="F21" i="1"/>
  <c r="F22" i="1"/>
  <c r="F23" i="1"/>
  <c r="F20" i="1"/>
  <c r="G20" i="1" s="1"/>
  <c r="H20" i="1" s="1"/>
  <c r="J20" i="1" s="1"/>
  <c r="F16" i="1"/>
  <c r="F17" i="1"/>
  <c r="F18" i="1"/>
  <c r="F15" i="1"/>
  <c r="G15" i="1" s="1"/>
  <c r="H15" i="1" s="1"/>
  <c r="J15" i="1" s="1"/>
  <c r="F11" i="1"/>
  <c r="F10" i="1"/>
  <c r="F9" i="1"/>
  <c r="F6" i="1"/>
  <c r="G6" i="1" s="1"/>
  <c r="H6" i="1" s="1"/>
  <c r="J6" i="1" s="1"/>
  <c r="F7" i="1"/>
  <c r="G7" i="1" s="1"/>
  <c r="H7" i="1" s="1"/>
  <c r="J7" i="1" s="1"/>
  <c r="F5" i="1"/>
  <c r="G5" i="1" s="1"/>
  <c r="H5" i="1" s="1"/>
  <c r="J5" i="1" s="1"/>
  <c r="J33" i="1"/>
  <c r="J22" i="1"/>
  <c r="J16" i="1"/>
  <c r="J17" i="1"/>
  <c r="J9" i="1"/>
  <c r="G39" i="1"/>
  <c r="H39" i="1" s="1"/>
  <c r="G37" i="1"/>
  <c r="H37" i="1" s="1"/>
  <c r="G36" i="1"/>
  <c r="H36" i="1" s="1"/>
  <c r="G33" i="1"/>
  <c r="H33" i="1" s="1"/>
  <c r="G32" i="1"/>
  <c r="H32" i="1" s="1"/>
  <c r="J32" i="1" s="1"/>
  <c r="G29" i="1"/>
  <c r="H29" i="1" s="1"/>
  <c r="J29" i="1" s="1"/>
  <c r="G28" i="1"/>
  <c r="H28" i="1" s="1"/>
  <c r="J28" i="1" s="1"/>
  <c r="G27" i="1"/>
  <c r="H27" i="1" s="1"/>
  <c r="J27" i="1" s="1"/>
  <c r="G23" i="1"/>
  <c r="H23" i="1" s="1"/>
  <c r="J23" i="1" s="1"/>
  <c r="G22" i="1"/>
  <c r="H22" i="1" s="1"/>
  <c r="G21" i="1"/>
  <c r="H21" i="1" s="1"/>
  <c r="J21" i="1" s="1"/>
  <c r="G16" i="1"/>
  <c r="H16" i="1" s="1"/>
  <c r="G17" i="1"/>
  <c r="H17" i="1" s="1"/>
  <c r="G18" i="1"/>
  <c r="H18" i="1" s="1"/>
  <c r="J18" i="1" s="1"/>
  <c r="G10" i="1"/>
  <c r="H10" i="1" s="1"/>
  <c r="J10" i="1" s="1"/>
  <c r="G11" i="1"/>
  <c r="H11" i="1" s="1"/>
  <c r="J11" i="1" s="1"/>
  <c r="G9" i="1"/>
  <c r="H9" i="1" s="1"/>
</calcChain>
</file>

<file path=xl/sharedStrings.xml><?xml version="1.0" encoding="utf-8"?>
<sst xmlns="http://schemas.openxmlformats.org/spreadsheetml/2006/main" count="173" uniqueCount="137">
  <si>
    <t>№</t>
  </si>
  <si>
    <t>1.1.</t>
  </si>
  <si>
    <t>переходов в течение календарного года</t>
  </si>
  <si>
    <t>1.2.</t>
  </si>
  <si>
    <t>1.3.</t>
  </si>
  <si>
    <t>2.1.</t>
  </si>
  <si>
    <t>2.2.</t>
  </si>
  <si>
    <t>2.3.</t>
  </si>
  <si>
    <t>заявок на банковские гарантии в течение календарного года</t>
  </si>
  <si>
    <t>3.1.</t>
  </si>
  <si>
    <t>Баннерная реклама</t>
  </si>
  <si>
    <t>Оплата за переход</t>
  </si>
  <si>
    <t>3.1.1.</t>
  </si>
  <si>
    <t>3.1.2.</t>
  </si>
  <si>
    <t>3.2.</t>
  </si>
  <si>
    <t>Оплата за 1000 показов</t>
  </si>
  <si>
    <t>3.2.1.</t>
  </si>
  <si>
    <t>1000 показов целевой аудитории</t>
  </si>
  <si>
    <t>3.2.2.</t>
  </si>
  <si>
    <t>4.1.</t>
  </si>
  <si>
    <t>4.2.</t>
  </si>
  <si>
    <t>страниц (в течение календарного года)</t>
  </si>
  <si>
    <t>4.3.</t>
  </si>
  <si>
    <t>Детальная отчетность по комплексу всех используемых инструментов продвижения каждого банковского продукта в интернете на еженедельной основе. В отчетность включаются:
 - количество и стоимость кликов / переходов / показов / достижений целей;
 - просмотры и время пребывания на страницах;
 - расходование бюджета за отчетный период;
 - рекомендации по оптимизации кампаний на будущие периоды.</t>
  </si>
  <si>
    <t>количество кампаний с еженедельной отчетностью в течение периода кампаний</t>
  </si>
  <si>
    <t>4.4.</t>
  </si>
  <si>
    <t>ежемесячно</t>
  </si>
  <si>
    <t>(фамилия, имя, отчество подписавшего заявку)</t>
  </si>
  <si>
    <t>(должность)</t>
  </si>
  <si>
    <t>Ссылка на LP/раздел сайта</t>
  </si>
  <si>
    <t xml:space="preserve">http://vklad.absolutbank.ru/ </t>
  </si>
  <si>
    <t>http://bankgarant.absolutbank.ru</t>
  </si>
  <si>
    <t xml:space="preserve">Стоимость размещения медийной рекламы для продвижения МСБ </t>
  </si>
  <si>
    <t>Стоимость размещения медийной рекламы для продвижения имиджа банка</t>
  </si>
  <si>
    <t>Показатели</t>
  </si>
  <si>
    <t>Охват</t>
  </si>
  <si>
    <t>Пояснение</t>
  </si>
  <si>
    <t xml:space="preserve">OUTDOOR   </t>
  </si>
  <si>
    <t>1,2 млн</t>
  </si>
  <si>
    <t>заявок на регистрацию в личный кабинет А.Партнер</t>
  </si>
  <si>
    <t>OTS (суммарно)</t>
  </si>
  <si>
    <t>GRP (суммарно)</t>
  </si>
  <si>
    <t>Комментарии</t>
  </si>
  <si>
    <t>Детализация</t>
  </si>
  <si>
    <t>заявок  и звонков по вкладам в течение календарного года</t>
  </si>
  <si>
    <t xml:space="preserve">Щиты 3х6 МСК в пределах ТТК; </t>
  </si>
  <si>
    <t>3 000 (суммарно, сут)</t>
  </si>
  <si>
    <t xml:space="preserve">800 (суммарно, сут) </t>
  </si>
  <si>
    <t>15 (суммарно, сут)</t>
  </si>
  <si>
    <t>Период</t>
  </si>
  <si>
    <t>Апрель</t>
  </si>
  <si>
    <t>Октябрь</t>
  </si>
  <si>
    <t>ДОПОЛНИТЕЛЬНЫЕ УСЛУГИ (если не предоставляется агентством бесплатно)</t>
  </si>
  <si>
    <t>Стоимость с НДС, руб.</t>
  </si>
  <si>
    <t>Деловые /новостные  издания, печатные + онлайн</t>
  </si>
  <si>
    <t>Канал</t>
  </si>
  <si>
    <t>Москва: Сити, бизнес центры класса А и А+ ;  10 секунд/ месяц/</t>
  </si>
  <si>
    <t>СПб: Сити, бизнес центры класса А и А+ ;   10 секунд/ месяц/</t>
  </si>
  <si>
    <t xml:space="preserve">№ </t>
  </si>
  <si>
    <t>5.1.</t>
  </si>
  <si>
    <t>5.2.</t>
  </si>
  <si>
    <t>6.1.</t>
  </si>
  <si>
    <t>6.2.</t>
  </si>
  <si>
    <t>7.1.</t>
  </si>
  <si>
    <t xml:space="preserve">Ипотека </t>
  </si>
  <si>
    <t>Имидж Банка</t>
  </si>
  <si>
    <t xml:space="preserve">https://absolutbank.ru/personal/loans/mortgage/balans-platforma/ </t>
  </si>
  <si>
    <t xml:space="preserve">https://absolutbank.ru/ </t>
  </si>
  <si>
    <t>МСБ банковские гарантии</t>
  </si>
  <si>
    <t>Наименование услуги</t>
  </si>
  <si>
    <t>Приложение №2</t>
  </si>
  <si>
    <t xml:space="preserve">Сумма, руб. 
(включая НДС 20%) </t>
  </si>
  <si>
    <t>Стоимость , руб.
(без НДС 20%)</t>
  </si>
  <si>
    <t>НДС 20%, руб.</t>
  </si>
  <si>
    <t>Стоимость, руб
(с НДС 20%).</t>
  </si>
  <si>
    <t>Перечень работ/услуг</t>
  </si>
  <si>
    <t>Описание/детелизация</t>
  </si>
  <si>
    <t xml:space="preserve">Сити форматы СПБ 
(Адмиралтейский, Центральный, Петроградский, Василеостровский) </t>
  </si>
  <si>
    <t>30 (суммарно, сут)</t>
  </si>
  <si>
    <t>3 млн</t>
  </si>
  <si>
    <t>Материалы для презентации банковских услуг</t>
  </si>
  <si>
    <t>Вклады физических лиц</t>
  </si>
  <si>
    <t>Часть 2. Каналы: офлайн</t>
  </si>
  <si>
    <t xml:space="preserve">*Таблицу необходимо дополнить согласно предложенной агенством стратегии продвижения </t>
  </si>
  <si>
    <t>СМИ*</t>
  </si>
  <si>
    <t>охват, дочитывания, комментарии*</t>
  </si>
  <si>
    <t>INDOOR</t>
  </si>
  <si>
    <t>Величина агентской комиссии (руб.)</t>
  </si>
  <si>
    <t>OLV - 20 сек.</t>
  </si>
  <si>
    <t>3.1.1.1.</t>
  </si>
  <si>
    <t>3.1.1.2.</t>
  </si>
  <si>
    <t>3.1.1.3.</t>
  </si>
  <si>
    <t>3.1.1.4.</t>
  </si>
  <si>
    <t>3.1.2.1.</t>
  </si>
  <si>
    <t>3.1.2.2.</t>
  </si>
  <si>
    <t>3.1.2.3.</t>
  </si>
  <si>
    <t>3.1.2.4.</t>
  </si>
  <si>
    <t>Величина агентской комиссии 
(%)</t>
  </si>
  <si>
    <t>Часть 1. Каналы: онлайн</t>
  </si>
  <si>
    <t>комплектов по кампаниям 
(в течение календарного года)</t>
  </si>
  <si>
    <t>Количество - 
расчетный объем
(в течение 
календарного года)</t>
  </si>
  <si>
    <t>3.2.1.1.</t>
  </si>
  <si>
    <t>3.2.1.2.</t>
  </si>
  <si>
    <t>3.2.1.3.</t>
  </si>
  <si>
    <t>3.2.1.4.</t>
  </si>
  <si>
    <t>3.2.2.1.</t>
  </si>
  <si>
    <t>3.2.2.2.</t>
  </si>
  <si>
    <t>3.2.2.3.</t>
  </si>
  <si>
    <t>3.2.2.4.</t>
  </si>
  <si>
    <t xml:space="preserve">ознакомительные </t>
  </si>
  <si>
    <r>
      <rPr>
        <b/>
        <sz val="10"/>
        <color indexed="8"/>
        <rFont val="Arial"/>
        <family val="2"/>
        <charset val="204"/>
      </rPr>
      <t>КОНТЕКСТНАЯ РЕКЛАМА</t>
    </r>
    <r>
      <rPr>
        <sz val="10"/>
        <color indexed="8"/>
        <rFont val="Arial"/>
        <family val="2"/>
        <charset val="204"/>
      </rPr>
      <t xml:space="preserve">
в блоках «специальное размещение», «гарантированные показы» для обеспечения гарантированного числа переходов на целевые страницы. Рекламная кампания проводится во всех регионах присутствия Абсолют Банка учитывая особенности гео,  таргетинг по целевой аудитории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</si>
  <si>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контекстной рекламы для продвижения ипотеки (b2b)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</si>
  <si>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 xml:space="preserve">контекстной рекламы для продвижения вклады физических лиц 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</si>
  <si>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контекстной рекламы для продвижения Банковские гарантии онлайн</t>
    </r>
  </si>
  <si>
    <r>
      <rPr>
        <b/>
        <sz val="10"/>
        <color indexed="8"/>
        <rFont val="Arial"/>
        <family val="2"/>
        <charset val="204"/>
      </rPr>
      <t>ЛИДОГЕНЕРАЦИЯ (CPL)</t>
    </r>
    <r>
      <rPr>
        <sz val="10"/>
        <color indexed="8"/>
        <rFont val="Arial"/>
        <family val="2"/>
        <charset val="204"/>
      </rPr>
      <t xml:space="preserve">
Лид - заполненная заявка  </t>
    </r>
  </si>
  <si>
    <r>
      <t xml:space="preserve">Стоимость привлеченных </t>
    </r>
    <r>
      <rPr>
        <sz val="10"/>
        <color indexed="8"/>
        <rFont val="Arial"/>
        <family val="2"/>
        <charset val="204"/>
      </rPr>
      <t>лидов для продвижения ипотеки (b2b)</t>
    </r>
  </si>
  <si>
    <r>
      <t xml:space="preserve">Стоимость привлеченных </t>
    </r>
    <r>
      <rPr>
        <sz val="10"/>
        <color indexed="8"/>
        <rFont val="Arial"/>
        <family val="2"/>
        <charset val="204"/>
      </rPr>
      <t>лидов для продвижения вклады физических лиц</t>
    </r>
  </si>
  <si>
    <r>
      <t xml:space="preserve">Стоимость привлеченных </t>
    </r>
    <r>
      <rPr>
        <sz val="10"/>
        <color indexed="8"/>
        <rFont val="Arial"/>
        <family val="2"/>
        <charset val="204"/>
      </rPr>
      <t>лидов для продвижения Банковсих гарантий онлайн</t>
    </r>
  </si>
  <si>
    <r>
      <rPr>
        <b/>
        <sz val="10"/>
        <color indexed="8"/>
        <rFont val="Arial"/>
        <family val="2"/>
        <charset val="204"/>
      </rPr>
      <t>МЕДИЙНАЯ РЕКЛАМА - баннерная/OLV</t>
    </r>
    <r>
      <rPr>
        <sz val="10"/>
        <color indexed="8"/>
        <rFont val="Arial"/>
        <family val="2"/>
        <charset val="204"/>
      </rPr>
      <t xml:space="preserve">
Рекламная кампания проводится во всех регионах присутствия Абсолют Банка  учитывая особенности гео, на площадках не несущих ущерб имиджу и репутации Банка, в т.ч. в соцсетях с таргетингом по целевым аудиториям.
Форматы в равной пропорции. 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</si>
  <si>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медийной рекламы для продвижения ипотеки  (B2B)</t>
    </r>
  </si>
  <si>
    <r>
      <t>перех</t>
    </r>
    <r>
      <rPr>
        <sz val="10"/>
        <color indexed="8"/>
        <rFont val="Arial"/>
        <family val="2"/>
        <charset val="204"/>
      </rPr>
      <t>одов</t>
    </r>
    <r>
      <rPr>
        <sz val="10"/>
        <color theme="1"/>
        <rFont val="Arial"/>
        <family val="2"/>
        <charset val="204"/>
      </rPr>
      <t xml:space="preserve"> в течение календарного года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</si>
  <si>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медийной рекламы для продвижения вклады физических лиц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</si>
  <si>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медийной рекламы для продвижения имиджа банка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</si>
  <si>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медийной рекламы для продвижения Банковсих гарантий онлайн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</si>
  <si>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медийной рекламы для продвижения ипотеки (B2B)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</si>
  <si>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медийной рекламы для продвижения Вклады физических лиц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</si>
  <si>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медийной рекламы для банковских гарантий онлайн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</si>
  <si>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 xml:space="preserve">медийной рекламы для продвижения ипотеки </t>
    </r>
  </si>
  <si>
    <r>
      <t xml:space="preserve">Стоимость размещения </t>
    </r>
    <r>
      <rPr>
        <sz val="10"/>
        <color indexed="8"/>
        <rFont val="Arial"/>
        <family val="2"/>
        <charset val="204"/>
      </rPr>
      <t>медийной рекламы для банкоских гарантий</t>
    </r>
  </si>
  <si>
    <r>
      <t xml:space="preserve">Стоимость разработки и верстки полного комплекта </t>
    </r>
    <r>
      <rPr>
        <sz val="10"/>
        <color indexed="8"/>
        <rFont val="Arial"/>
        <family val="2"/>
        <charset val="204"/>
      </rPr>
      <t xml:space="preserve">рекламных интернет-баннеров (ресайзов) </t>
    </r>
    <r>
      <rPr>
        <b/>
        <sz val="10"/>
        <color indexed="8"/>
        <rFont val="Arial"/>
        <family val="2"/>
        <charset val="204"/>
      </rPr>
      <t>на основе предложенного Банком key visual</t>
    </r>
  </si>
  <si>
    <r>
      <t xml:space="preserve">Стоимость разработки и верстки </t>
    </r>
    <r>
      <rPr>
        <sz val="10"/>
        <color indexed="8"/>
        <rFont val="Arial"/>
        <family val="2"/>
        <charset val="204"/>
      </rPr>
      <t xml:space="preserve">посадочных страниц  </t>
    </r>
  </si>
  <si>
    <r>
      <t xml:space="preserve">Стоимость </t>
    </r>
    <r>
      <rPr>
        <sz val="10"/>
        <color indexed="8"/>
        <rFont val="Arial"/>
        <family val="2"/>
        <charset val="204"/>
      </rPr>
      <t>регулярных обзоров изменений на рынке интернет-рекламы, прогноз рынка, оценка затрат конкурентов в интернет-рекламе и их активности в разрезе банковских продуктов (розничный, малый-средний бизнес)</t>
    </r>
  </si>
  <si>
    <r>
      <rPr>
        <b/>
        <sz val="10"/>
        <color theme="1"/>
        <rFont val="Arial"/>
        <family val="2"/>
        <charset val="204"/>
      </rPr>
      <t>Задача:</t>
    </r>
    <r>
      <rPr>
        <sz val="10"/>
        <color theme="1"/>
        <rFont val="Arial"/>
        <family val="2"/>
        <charset val="204"/>
      </rPr>
      <t xml:space="preserve"> повысить узнаваемость Абсолют Банка среди целевых аудиторий и укрепить имидж банка</t>
    </r>
  </si>
  <si>
    <r>
      <rPr>
        <b/>
        <sz val="10"/>
        <color theme="1"/>
        <rFont val="Arial"/>
        <family val="2"/>
        <charset val="204"/>
      </rPr>
      <t>Цель</t>
    </r>
    <r>
      <rPr>
        <sz val="10"/>
        <color theme="1"/>
        <rFont val="Arial"/>
        <family val="2"/>
        <charset val="204"/>
      </rPr>
      <t xml:space="preserve">: охватить максимльное кол-во ЦА </t>
    </r>
  </si>
  <si>
    <r>
      <rPr>
        <b/>
        <sz val="10"/>
        <color theme="1"/>
        <rFont val="Arial"/>
        <family val="2"/>
        <charset val="204"/>
      </rPr>
      <t>Задание на тендер</t>
    </r>
    <r>
      <rPr>
        <sz val="10"/>
        <color theme="1"/>
        <rFont val="Arial"/>
        <family val="2"/>
        <charset val="204"/>
      </rPr>
      <t>: разработать медиа стратегию и медиа сплит по продвижению бренда Абсолют Банк для ЦА в офлайн, учесть возможности участия Банка в деловых мероприятиях в качестве партнера, споносора  (предложить свои варинаты). 
А также, рассчитать стоимость размещения в офлайн каналах по заданным ниже показателям.  
(данный план является примерным.)</t>
    </r>
  </si>
  <si>
    <t>Величина агентской комиссии, Апрель 
(руб.)</t>
  </si>
  <si>
    <t>Величина агентской комиссии, Октябрь 
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</si>
</sst>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FF66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3" fontId="7" fillId="4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165" fontId="5" fillId="0" borderId="2" xfId="1" applyNumberFormat="1" applyFont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0" borderId="2" xfId="0" applyFont="1" applyBorder="1"/>
    <xf numFmtId="0" fontId="9" fillId="2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5" fillId="0" borderId="0" xfId="1" applyFont="1"/>
    <xf numFmtId="0" fontId="5" fillId="3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13" fillId="0" borderId="2" xfId="2" applyFont="1" applyBorder="1"/>
  </cellXfs>
  <cellStyles count="4">
    <cellStyle name="Excel Built-in Normal 2" xfId="3" xr:uid="{00000000-0005-0000-0000-000000000000}"/>
    <cellStyle name="Гиперссылка" xfId="2" builtinId="8"/>
    <cellStyle name="Обычный" xfId="0" builtinId="0"/>
    <cellStyle name="Финансовый 2" xfId="1" xr:uid="{00000000-0005-0000-0000-000004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34522</xdr:rowOff>
    </xdr:from>
    <xdr:to>
      <xdr:col>9</xdr:col>
      <xdr:colOff>676275</xdr:colOff>
      <xdr:row>1</xdr:row>
      <xdr:rowOff>137556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767CADD-BEBF-4EB7-9AE1-72287D8DB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0" y="34522"/>
          <a:ext cx="1304925" cy="264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4</xdr:row>
      <xdr:rowOff>190500</xdr:rowOff>
    </xdr:from>
    <xdr:to>
      <xdr:col>10</xdr:col>
      <xdr:colOff>685800</xdr:colOff>
      <xdr:row>4</xdr:row>
      <xdr:rowOff>468997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FC8EB7C-5285-4136-A18E-F498FCF9F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990600"/>
          <a:ext cx="1371600" cy="2784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2695575</xdr:colOff>
      <xdr:row>0</xdr:row>
      <xdr:rowOff>57150</xdr:rowOff>
    </xdr:from>
    <xdr:to>
      <xdr:col>2</xdr:col>
      <xdr:colOff>4067175</xdr:colOff>
      <xdr:row>0</xdr:row>
      <xdr:rowOff>335647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CE6BC33-6A65-4CF6-86EE-819CF9876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57150"/>
          <a:ext cx="1371600" cy="278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bsolutbank.ru/personal/loans/mortgage/balans-platforma/" TargetMode="External"/><Relationship Id="rId2" Type="http://schemas.openxmlformats.org/officeDocument/2006/relationships/hyperlink" Target="http://bankgarant.absolutbank.ru/" TargetMode="External"/><Relationship Id="rId1" Type="http://schemas.openxmlformats.org/officeDocument/2006/relationships/hyperlink" Target="http://vklad.absolutbank.ru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absolutban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pane ySplit="3" topLeftCell="A4" activePane="bottomLeft" state="frozen"/>
      <selection pane="bottomLeft" activeCell="A2" sqref="A2:H2"/>
    </sheetView>
  </sheetViews>
  <sheetFormatPr defaultRowHeight="12.75" x14ac:dyDescent="0.25"/>
  <cols>
    <col min="1" max="1" width="8.28515625" style="2" customWidth="1"/>
    <col min="2" max="2" width="48.140625" style="2" customWidth="1"/>
    <col min="3" max="3" width="30.85546875" style="2" customWidth="1"/>
    <col min="4" max="4" width="22.5703125" style="2" customWidth="1"/>
    <col min="5" max="5" width="17.5703125" style="2" customWidth="1"/>
    <col min="6" max="6" width="16" style="2" customWidth="1"/>
    <col min="7" max="7" width="16.5703125" style="2" customWidth="1"/>
    <col min="8" max="8" width="15.7109375" style="2" customWidth="1"/>
    <col min="9" max="10" width="14.28515625" style="2" customWidth="1"/>
    <col min="11" max="16384" width="9.140625" style="2"/>
  </cols>
  <sheetData>
    <row r="1" spans="1:10" x14ac:dyDescent="0.25">
      <c r="A1" s="1" t="s">
        <v>70</v>
      </c>
    </row>
    <row r="2" spans="1:10" x14ac:dyDescent="0.25">
      <c r="A2" s="4" t="s">
        <v>98</v>
      </c>
      <c r="B2" s="4"/>
      <c r="C2" s="4"/>
      <c r="D2" s="4"/>
      <c r="E2" s="4"/>
      <c r="F2" s="4"/>
      <c r="G2" s="4"/>
      <c r="H2" s="4"/>
    </row>
    <row r="3" spans="1:10" ht="63.75" customHeight="1" x14ac:dyDescent="0.25">
      <c r="A3" s="5" t="s">
        <v>0</v>
      </c>
      <c r="B3" s="6" t="s">
        <v>75</v>
      </c>
      <c r="C3" s="6" t="s">
        <v>76</v>
      </c>
      <c r="D3" s="6" t="s">
        <v>100</v>
      </c>
      <c r="E3" s="6" t="s">
        <v>72</v>
      </c>
      <c r="F3" s="6" t="s">
        <v>73</v>
      </c>
      <c r="G3" s="6" t="s">
        <v>74</v>
      </c>
      <c r="H3" s="6" t="s">
        <v>71</v>
      </c>
      <c r="I3" s="6" t="s">
        <v>97</v>
      </c>
      <c r="J3" s="6" t="s">
        <v>87</v>
      </c>
    </row>
    <row r="4" spans="1:10" x14ac:dyDescent="0.25">
      <c r="A4" s="7">
        <v>1</v>
      </c>
      <c r="B4" s="8" t="s">
        <v>110</v>
      </c>
      <c r="C4" s="9"/>
      <c r="D4" s="9"/>
      <c r="E4" s="9"/>
      <c r="F4" s="9"/>
      <c r="G4" s="9"/>
      <c r="H4" s="9"/>
      <c r="I4" s="26"/>
      <c r="J4" s="26"/>
    </row>
    <row r="5" spans="1:10" ht="33.75" customHeight="1" x14ac:dyDescent="0.25">
      <c r="A5" s="7" t="s">
        <v>1</v>
      </c>
      <c r="B5" s="10" t="s">
        <v>111</v>
      </c>
      <c r="C5" s="10" t="s">
        <v>2</v>
      </c>
      <c r="D5" s="11">
        <v>30000</v>
      </c>
      <c r="E5" s="12">
        <v>0</v>
      </c>
      <c r="F5" s="12">
        <f>E5*0.2</f>
        <v>0</v>
      </c>
      <c r="G5" s="13">
        <f>E5+F5</f>
        <v>0</v>
      </c>
      <c r="H5" s="13">
        <f>D5*G5</f>
        <v>0</v>
      </c>
      <c r="I5" s="13"/>
      <c r="J5" s="13">
        <f>H5*(I5/100)</f>
        <v>0</v>
      </c>
    </row>
    <row r="6" spans="1:10" ht="35.25" customHeight="1" x14ac:dyDescent="0.25">
      <c r="A6" s="7" t="s">
        <v>3</v>
      </c>
      <c r="B6" s="10" t="s">
        <v>112</v>
      </c>
      <c r="C6" s="10" t="s">
        <v>2</v>
      </c>
      <c r="D6" s="11">
        <v>150000</v>
      </c>
      <c r="E6" s="12">
        <v>0</v>
      </c>
      <c r="F6" s="12">
        <f t="shared" ref="F6:F11" si="0">E6*0.2</f>
        <v>0</v>
      </c>
      <c r="G6" s="13">
        <f t="shared" ref="G6:G7" si="1">E6+F6</f>
        <v>0</v>
      </c>
      <c r="H6" s="13">
        <f t="shared" ref="H6:H7" si="2">D6*G6</f>
        <v>0</v>
      </c>
      <c r="I6" s="13"/>
      <c r="J6" s="13">
        <f t="shared" ref="J6:J11" si="3">H6*(I6/100)</f>
        <v>0</v>
      </c>
    </row>
    <row r="7" spans="1:10" ht="36" customHeight="1" x14ac:dyDescent="0.25">
      <c r="A7" s="7" t="s">
        <v>4</v>
      </c>
      <c r="B7" s="14" t="s">
        <v>113</v>
      </c>
      <c r="C7" s="14" t="s">
        <v>2</v>
      </c>
      <c r="D7" s="11">
        <v>10000</v>
      </c>
      <c r="E7" s="12">
        <v>0</v>
      </c>
      <c r="F7" s="12">
        <f t="shared" si="0"/>
        <v>0</v>
      </c>
      <c r="G7" s="13">
        <f t="shared" si="1"/>
        <v>0</v>
      </c>
      <c r="H7" s="13">
        <f t="shared" si="2"/>
        <v>0</v>
      </c>
      <c r="I7" s="13"/>
      <c r="J7" s="13">
        <f t="shared" si="3"/>
        <v>0</v>
      </c>
    </row>
    <row r="8" spans="1:10" x14ac:dyDescent="0.25">
      <c r="A8" s="7">
        <v>2</v>
      </c>
      <c r="B8" s="8" t="s">
        <v>114</v>
      </c>
      <c r="C8" s="9"/>
      <c r="D8" s="9"/>
      <c r="E8" s="9"/>
      <c r="F8" s="9"/>
      <c r="G8" s="9"/>
      <c r="H8" s="9"/>
      <c r="I8" s="26"/>
      <c r="J8" s="26"/>
    </row>
    <row r="9" spans="1:10" ht="31.5" customHeight="1" x14ac:dyDescent="0.25">
      <c r="A9" s="7" t="s">
        <v>5</v>
      </c>
      <c r="B9" s="10" t="s">
        <v>115</v>
      </c>
      <c r="C9" s="10" t="s">
        <v>39</v>
      </c>
      <c r="D9" s="11">
        <v>5000</v>
      </c>
      <c r="E9" s="12">
        <v>0</v>
      </c>
      <c r="F9" s="12">
        <f t="shared" si="0"/>
        <v>0</v>
      </c>
      <c r="G9" s="13">
        <f>E9+F9</f>
        <v>0</v>
      </c>
      <c r="H9" s="13">
        <f>D9*G9</f>
        <v>0</v>
      </c>
      <c r="I9" s="27"/>
      <c r="J9" s="13">
        <f t="shared" si="3"/>
        <v>0</v>
      </c>
    </row>
    <row r="10" spans="1:10" ht="30.75" customHeight="1" x14ac:dyDescent="0.25">
      <c r="A10" s="7" t="s">
        <v>6</v>
      </c>
      <c r="B10" s="10" t="s">
        <v>116</v>
      </c>
      <c r="C10" s="10" t="s">
        <v>44</v>
      </c>
      <c r="D10" s="11">
        <v>3000</v>
      </c>
      <c r="E10" s="12">
        <v>0</v>
      </c>
      <c r="F10" s="12">
        <f t="shared" si="0"/>
        <v>0</v>
      </c>
      <c r="G10" s="13">
        <f t="shared" ref="G10:G11" si="4">E10+F10</f>
        <v>0</v>
      </c>
      <c r="H10" s="13">
        <f t="shared" ref="H10:H11" si="5">D10*G10</f>
        <v>0</v>
      </c>
      <c r="I10" s="27"/>
      <c r="J10" s="13">
        <f t="shared" si="3"/>
        <v>0</v>
      </c>
    </row>
    <row r="11" spans="1:10" ht="34.5" customHeight="1" x14ac:dyDescent="0.25">
      <c r="A11" s="7" t="s">
        <v>7</v>
      </c>
      <c r="B11" s="10" t="s">
        <v>117</v>
      </c>
      <c r="C11" s="10" t="s">
        <v>8</v>
      </c>
      <c r="D11" s="11">
        <v>1000</v>
      </c>
      <c r="E11" s="12">
        <v>0</v>
      </c>
      <c r="F11" s="12">
        <f t="shared" si="0"/>
        <v>0</v>
      </c>
      <c r="G11" s="13">
        <f t="shared" si="4"/>
        <v>0</v>
      </c>
      <c r="H11" s="13">
        <f t="shared" si="5"/>
        <v>0</v>
      </c>
      <c r="I11" s="27"/>
      <c r="J11" s="13">
        <f t="shared" si="3"/>
        <v>0</v>
      </c>
    </row>
    <row r="12" spans="1:10" x14ac:dyDescent="0.25">
      <c r="A12" s="7">
        <v>3</v>
      </c>
      <c r="B12" s="8" t="s">
        <v>118</v>
      </c>
      <c r="C12" s="9"/>
      <c r="D12" s="9"/>
      <c r="E12" s="9"/>
      <c r="F12" s="9"/>
      <c r="G12" s="9"/>
      <c r="H12" s="9"/>
      <c r="I12" s="26"/>
      <c r="J12" s="26"/>
    </row>
    <row r="13" spans="1:10" x14ac:dyDescent="0.25">
      <c r="A13" s="7" t="s">
        <v>9</v>
      </c>
      <c r="B13" s="16" t="s">
        <v>10</v>
      </c>
      <c r="C13" s="16"/>
      <c r="D13" s="16"/>
      <c r="E13" s="16"/>
      <c r="F13" s="16"/>
      <c r="G13" s="16"/>
      <c r="H13" s="16"/>
      <c r="I13" s="28"/>
      <c r="J13" s="28"/>
    </row>
    <row r="14" spans="1:10" x14ac:dyDescent="0.25">
      <c r="A14" s="7" t="s">
        <v>12</v>
      </c>
      <c r="B14" s="17" t="s">
        <v>11</v>
      </c>
      <c r="C14" s="18"/>
      <c r="D14" s="18"/>
      <c r="E14" s="18"/>
      <c r="F14" s="18"/>
      <c r="G14" s="18"/>
      <c r="H14" s="19"/>
      <c r="I14" s="29"/>
      <c r="J14" s="29"/>
    </row>
    <row r="15" spans="1:10" ht="33" customHeight="1" x14ac:dyDescent="0.25">
      <c r="A15" s="7" t="s">
        <v>89</v>
      </c>
      <c r="B15" s="10" t="s">
        <v>119</v>
      </c>
      <c r="C15" s="10" t="s">
        <v>120</v>
      </c>
      <c r="D15" s="11">
        <v>20000</v>
      </c>
      <c r="E15" s="12">
        <v>0</v>
      </c>
      <c r="F15" s="12">
        <f t="shared" ref="F15:F23" si="6">E15*0.2</f>
        <v>0</v>
      </c>
      <c r="G15" s="13">
        <f t="shared" ref="G15" si="7">E15+F15</f>
        <v>0</v>
      </c>
      <c r="H15" s="13">
        <f t="shared" ref="H15" si="8">D15*G15</f>
        <v>0</v>
      </c>
      <c r="I15" s="27"/>
      <c r="J15" s="13">
        <f t="shared" ref="J15:J23" si="9">H15*(I15/100)</f>
        <v>0</v>
      </c>
    </row>
    <row r="16" spans="1:10" ht="37.5" customHeight="1" x14ac:dyDescent="0.25">
      <c r="A16" s="7" t="s">
        <v>90</v>
      </c>
      <c r="B16" s="10" t="s">
        <v>121</v>
      </c>
      <c r="C16" s="10" t="s">
        <v>120</v>
      </c>
      <c r="D16" s="11">
        <v>50000</v>
      </c>
      <c r="E16" s="12">
        <v>0</v>
      </c>
      <c r="F16" s="12">
        <f t="shared" si="6"/>
        <v>0</v>
      </c>
      <c r="G16" s="13">
        <f t="shared" ref="G16:G18" si="10">E16+F16</f>
        <v>0</v>
      </c>
      <c r="H16" s="13">
        <f t="shared" ref="H16:H17" si="11">D16*G16</f>
        <v>0</v>
      </c>
      <c r="I16" s="27"/>
      <c r="J16" s="13">
        <f t="shared" si="9"/>
        <v>0</v>
      </c>
    </row>
    <row r="17" spans="1:10" ht="32.25" customHeight="1" x14ac:dyDescent="0.25">
      <c r="A17" s="7" t="s">
        <v>91</v>
      </c>
      <c r="B17" s="10" t="s">
        <v>122</v>
      </c>
      <c r="C17" s="10" t="s">
        <v>120</v>
      </c>
      <c r="D17" s="11">
        <v>50000</v>
      </c>
      <c r="E17" s="12">
        <v>0</v>
      </c>
      <c r="F17" s="12">
        <f t="shared" si="6"/>
        <v>0</v>
      </c>
      <c r="G17" s="13">
        <f t="shared" si="10"/>
        <v>0</v>
      </c>
      <c r="H17" s="13">
        <f t="shared" si="11"/>
        <v>0</v>
      </c>
      <c r="I17" s="27"/>
      <c r="J17" s="13">
        <f t="shared" si="9"/>
        <v>0</v>
      </c>
    </row>
    <row r="18" spans="1:10" ht="36" customHeight="1" x14ac:dyDescent="0.25">
      <c r="A18" s="7" t="s">
        <v>92</v>
      </c>
      <c r="B18" s="10" t="s">
        <v>123</v>
      </c>
      <c r="C18" s="10" t="s">
        <v>2</v>
      </c>
      <c r="D18" s="11">
        <v>20000</v>
      </c>
      <c r="E18" s="12">
        <v>0</v>
      </c>
      <c r="F18" s="12">
        <f t="shared" si="6"/>
        <v>0</v>
      </c>
      <c r="G18" s="13">
        <f t="shared" si="10"/>
        <v>0</v>
      </c>
      <c r="H18" s="13">
        <f>D18*G18</f>
        <v>0</v>
      </c>
      <c r="I18" s="27"/>
      <c r="J18" s="13">
        <f t="shared" si="9"/>
        <v>0</v>
      </c>
    </row>
    <row r="19" spans="1:10" x14ac:dyDescent="0.25">
      <c r="A19" s="7" t="s">
        <v>13</v>
      </c>
      <c r="B19" s="17" t="s">
        <v>15</v>
      </c>
      <c r="C19" s="18"/>
      <c r="D19" s="18"/>
      <c r="E19" s="18"/>
      <c r="F19" s="18"/>
      <c r="G19" s="18"/>
      <c r="H19" s="19"/>
      <c r="I19" s="29"/>
      <c r="J19" s="29"/>
    </row>
    <row r="20" spans="1:10" ht="36.75" customHeight="1" x14ac:dyDescent="0.25">
      <c r="A20" s="7" t="s">
        <v>93</v>
      </c>
      <c r="B20" s="10" t="s">
        <v>124</v>
      </c>
      <c r="C20" s="10" t="s">
        <v>17</v>
      </c>
      <c r="D20" s="11">
        <v>10000</v>
      </c>
      <c r="E20" s="12">
        <v>0</v>
      </c>
      <c r="F20" s="12">
        <f t="shared" si="6"/>
        <v>0</v>
      </c>
      <c r="G20" s="13">
        <f t="shared" ref="G20:G23" si="12">E20+F20</f>
        <v>0</v>
      </c>
      <c r="H20" s="13">
        <f t="shared" ref="H20:H22" si="13">D20*G20</f>
        <v>0</v>
      </c>
      <c r="I20" s="13"/>
      <c r="J20" s="13">
        <f t="shared" si="9"/>
        <v>0</v>
      </c>
    </row>
    <row r="21" spans="1:10" ht="38.25" customHeight="1" x14ac:dyDescent="0.25">
      <c r="A21" s="7" t="s">
        <v>94</v>
      </c>
      <c r="B21" s="10" t="s">
        <v>125</v>
      </c>
      <c r="C21" s="10" t="s">
        <v>17</v>
      </c>
      <c r="D21" s="11">
        <v>10000</v>
      </c>
      <c r="E21" s="12">
        <v>0</v>
      </c>
      <c r="F21" s="12">
        <f t="shared" si="6"/>
        <v>0</v>
      </c>
      <c r="G21" s="13">
        <f t="shared" si="12"/>
        <v>0</v>
      </c>
      <c r="H21" s="13">
        <f t="shared" si="13"/>
        <v>0</v>
      </c>
      <c r="I21" s="13"/>
      <c r="J21" s="13">
        <f t="shared" si="9"/>
        <v>0</v>
      </c>
    </row>
    <row r="22" spans="1:10" ht="36.75" customHeight="1" x14ac:dyDescent="0.25">
      <c r="A22" s="7" t="s">
        <v>95</v>
      </c>
      <c r="B22" s="10" t="s">
        <v>126</v>
      </c>
      <c r="C22" s="10" t="s">
        <v>17</v>
      </c>
      <c r="D22" s="11">
        <v>5000</v>
      </c>
      <c r="E22" s="12">
        <v>0</v>
      </c>
      <c r="F22" s="12">
        <f t="shared" si="6"/>
        <v>0</v>
      </c>
      <c r="G22" s="13">
        <f t="shared" si="12"/>
        <v>0</v>
      </c>
      <c r="H22" s="13">
        <f t="shared" si="13"/>
        <v>0</v>
      </c>
      <c r="I22" s="13"/>
      <c r="J22" s="13">
        <f t="shared" si="9"/>
        <v>0</v>
      </c>
    </row>
    <row r="23" spans="1:10" s="30" customFormat="1" ht="41.25" customHeight="1" x14ac:dyDescent="0.25">
      <c r="A23" s="7" t="s">
        <v>96</v>
      </c>
      <c r="B23" s="10" t="s">
        <v>122</v>
      </c>
      <c r="C23" s="10" t="s">
        <v>17</v>
      </c>
      <c r="D23" s="11">
        <v>10000</v>
      </c>
      <c r="E23" s="12">
        <v>0</v>
      </c>
      <c r="F23" s="12">
        <f t="shared" si="6"/>
        <v>0</v>
      </c>
      <c r="G23" s="13">
        <f t="shared" si="12"/>
        <v>0</v>
      </c>
      <c r="H23" s="13">
        <f>D23*G23</f>
        <v>0</v>
      </c>
      <c r="I23" s="13"/>
      <c r="J23" s="13">
        <f t="shared" si="9"/>
        <v>0</v>
      </c>
    </row>
    <row r="24" spans="1:10" x14ac:dyDescent="0.25">
      <c r="A24" s="7" t="s">
        <v>14</v>
      </c>
      <c r="B24" s="20" t="s">
        <v>88</v>
      </c>
      <c r="C24" s="20"/>
      <c r="D24" s="20"/>
      <c r="E24" s="20"/>
      <c r="F24" s="20"/>
      <c r="G24" s="20"/>
      <c r="H24" s="20"/>
      <c r="I24" s="28"/>
      <c r="J24" s="28"/>
    </row>
    <row r="25" spans="1:10" x14ac:dyDescent="0.25">
      <c r="A25" s="7" t="s">
        <v>16</v>
      </c>
      <c r="B25" s="17" t="s">
        <v>11</v>
      </c>
      <c r="C25" s="18"/>
      <c r="D25" s="18"/>
      <c r="E25" s="18"/>
      <c r="F25" s="18"/>
      <c r="G25" s="18"/>
      <c r="H25" s="19"/>
      <c r="I25" s="29"/>
      <c r="J25" s="29"/>
    </row>
    <row r="26" spans="1:10" ht="33.75" customHeight="1" x14ac:dyDescent="0.25">
      <c r="A26" s="7" t="s">
        <v>101</v>
      </c>
      <c r="B26" s="10" t="s">
        <v>127</v>
      </c>
      <c r="C26" s="10" t="s">
        <v>120</v>
      </c>
      <c r="D26" s="11">
        <v>1000</v>
      </c>
      <c r="E26" s="12">
        <v>0</v>
      </c>
      <c r="F26" s="12">
        <f t="shared" ref="F26:F39" si="14">E26*0.2</f>
        <v>0</v>
      </c>
      <c r="G26" s="13">
        <f t="shared" ref="G26:G29" si="15">E26+F26</f>
        <v>0</v>
      </c>
      <c r="H26" s="13">
        <f t="shared" ref="H26:H28" si="16">D26*G26</f>
        <v>0</v>
      </c>
      <c r="I26" s="13"/>
      <c r="J26" s="13">
        <f t="shared" ref="J26:J34" si="17">H26*(I26/100)</f>
        <v>0</v>
      </c>
    </row>
    <row r="27" spans="1:10" ht="36.75" customHeight="1" x14ac:dyDescent="0.25">
      <c r="A27" s="7" t="s">
        <v>102</v>
      </c>
      <c r="B27" s="10" t="s">
        <v>121</v>
      </c>
      <c r="C27" s="10" t="s">
        <v>120</v>
      </c>
      <c r="D27" s="11">
        <v>10000</v>
      </c>
      <c r="E27" s="12">
        <v>0</v>
      </c>
      <c r="F27" s="12">
        <f t="shared" si="14"/>
        <v>0</v>
      </c>
      <c r="G27" s="13">
        <f t="shared" si="15"/>
        <v>0</v>
      </c>
      <c r="H27" s="13">
        <f t="shared" si="16"/>
        <v>0</v>
      </c>
      <c r="I27" s="13"/>
      <c r="J27" s="13">
        <f t="shared" si="17"/>
        <v>0</v>
      </c>
    </row>
    <row r="28" spans="1:10" ht="36.75" customHeight="1" x14ac:dyDescent="0.25">
      <c r="A28" s="7" t="s">
        <v>103</v>
      </c>
      <c r="B28" s="10" t="s">
        <v>33</v>
      </c>
      <c r="C28" s="10" t="s">
        <v>120</v>
      </c>
      <c r="D28" s="11">
        <v>10000</v>
      </c>
      <c r="E28" s="12">
        <v>0</v>
      </c>
      <c r="F28" s="12">
        <f t="shared" si="14"/>
        <v>0</v>
      </c>
      <c r="G28" s="13">
        <f t="shared" si="15"/>
        <v>0</v>
      </c>
      <c r="H28" s="13">
        <f t="shared" si="16"/>
        <v>0</v>
      </c>
      <c r="I28" s="13"/>
      <c r="J28" s="13">
        <f t="shared" si="17"/>
        <v>0</v>
      </c>
    </row>
    <row r="29" spans="1:10" ht="38.25" customHeight="1" x14ac:dyDescent="0.25">
      <c r="A29" s="7" t="s">
        <v>104</v>
      </c>
      <c r="B29" s="10" t="s">
        <v>128</v>
      </c>
      <c r="C29" s="10" t="s">
        <v>120</v>
      </c>
      <c r="D29" s="11">
        <v>1000</v>
      </c>
      <c r="E29" s="12">
        <v>0</v>
      </c>
      <c r="F29" s="12">
        <f t="shared" si="14"/>
        <v>0</v>
      </c>
      <c r="G29" s="13">
        <f t="shared" si="15"/>
        <v>0</v>
      </c>
      <c r="H29" s="13">
        <f>D29*G29</f>
        <v>0</v>
      </c>
      <c r="I29" s="13"/>
      <c r="J29" s="13">
        <f t="shared" si="17"/>
        <v>0</v>
      </c>
    </row>
    <row r="30" spans="1:10" x14ac:dyDescent="0.25">
      <c r="A30" s="7" t="s">
        <v>18</v>
      </c>
      <c r="B30" s="17" t="s">
        <v>15</v>
      </c>
      <c r="C30" s="18"/>
      <c r="D30" s="18"/>
      <c r="E30" s="18"/>
      <c r="F30" s="18"/>
      <c r="G30" s="18"/>
      <c r="H30" s="19"/>
      <c r="I30" s="29"/>
      <c r="J30" s="29"/>
    </row>
    <row r="31" spans="1:10" ht="36" customHeight="1" x14ac:dyDescent="0.25">
      <c r="A31" s="7" t="s">
        <v>105</v>
      </c>
      <c r="B31" s="14" t="s">
        <v>127</v>
      </c>
      <c r="C31" s="10" t="s">
        <v>17</v>
      </c>
      <c r="D31" s="11">
        <v>5000</v>
      </c>
      <c r="E31" s="12">
        <v>0</v>
      </c>
      <c r="F31" s="12">
        <f t="shared" si="14"/>
        <v>0</v>
      </c>
      <c r="G31" s="13">
        <f t="shared" ref="G31:G34" si="18">E31+F31</f>
        <v>0</v>
      </c>
      <c r="H31" s="13">
        <f t="shared" ref="H31:H33" si="19">D31*G31</f>
        <v>0</v>
      </c>
      <c r="I31" s="13"/>
      <c r="J31" s="13">
        <f t="shared" si="17"/>
        <v>0</v>
      </c>
    </row>
    <row r="32" spans="1:10" ht="35.25" customHeight="1" x14ac:dyDescent="0.25">
      <c r="A32" s="7" t="s">
        <v>106</v>
      </c>
      <c r="B32" s="14" t="s">
        <v>125</v>
      </c>
      <c r="C32" s="10" t="s">
        <v>17</v>
      </c>
      <c r="D32" s="11">
        <v>10000</v>
      </c>
      <c r="E32" s="12">
        <v>0</v>
      </c>
      <c r="F32" s="12">
        <f t="shared" si="14"/>
        <v>0</v>
      </c>
      <c r="G32" s="13">
        <f t="shared" si="18"/>
        <v>0</v>
      </c>
      <c r="H32" s="13">
        <f t="shared" si="19"/>
        <v>0</v>
      </c>
      <c r="I32" s="13"/>
      <c r="J32" s="13">
        <f t="shared" si="17"/>
        <v>0</v>
      </c>
    </row>
    <row r="33" spans="1:10" ht="35.25" customHeight="1" x14ac:dyDescent="0.25">
      <c r="A33" s="7" t="s">
        <v>107</v>
      </c>
      <c r="B33" s="14" t="s">
        <v>33</v>
      </c>
      <c r="C33" s="10" t="s">
        <v>17</v>
      </c>
      <c r="D33" s="11">
        <v>20000</v>
      </c>
      <c r="E33" s="12">
        <v>0</v>
      </c>
      <c r="F33" s="12">
        <f t="shared" si="14"/>
        <v>0</v>
      </c>
      <c r="G33" s="13">
        <f t="shared" si="18"/>
        <v>0</v>
      </c>
      <c r="H33" s="13">
        <f t="shared" si="19"/>
        <v>0</v>
      </c>
      <c r="I33" s="13"/>
      <c r="J33" s="13">
        <f t="shared" si="17"/>
        <v>0</v>
      </c>
    </row>
    <row r="34" spans="1:10" ht="32.25" customHeight="1" x14ac:dyDescent="0.25">
      <c r="A34" s="7" t="s">
        <v>108</v>
      </c>
      <c r="B34" s="14" t="s">
        <v>32</v>
      </c>
      <c r="C34" s="10" t="s">
        <v>17</v>
      </c>
      <c r="D34" s="11">
        <v>1000</v>
      </c>
      <c r="E34" s="12">
        <v>0</v>
      </c>
      <c r="F34" s="12">
        <f t="shared" si="14"/>
        <v>0</v>
      </c>
      <c r="G34" s="13">
        <f t="shared" si="18"/>
        <v>0</v>
      </c>
      <c r="H34" s="13">
        <f>D34*G34</f>
        <v>0</v>
      </c>
      <c r="I34" s="13"/>
      <c r="J34" s="13">
        <f t="shared" si="17"/>
        <v>0</v>
      </c>
    </row>
    <row r="35" spans="1:10" x14ac:dyDescent="0.25">
      <c r="A35" s="7">
        <v>4</v>
      </c>
      <c r="B35" s="21" t="s">
        <v>52</v>
      </c>
      <c r="C35" s="21"/>
      <c r="D35" s="21"/>
      <c r="E35" s="21"/>
      <c r="F35" s="21"/>
      <c r="G35" s="21"/>
      <c r="H35" s="21"/>
    </row>
    <row r="36" spans="1:10" ht="61.5" customHeight="1" x14ac:dyDescent="0.25">
      <c r="A36" s="7" t="s">
        <v>19</v>
      </c>
      <c r="B36" s="14" t="s">
        <v>129</v>
      </c>
      <c r="C36" s="14" t="s">
        <v>99</v>
      </c>
      <c r="D36" s="11">
        <v>20</v>
      </c>
      <c r="E36" s="12">
        <v>0</v>
      </c>
      <c r="F36" s="12">
        <f t="shared" si="14"/>
        <v>0</v>
      </c>
      <c r="G36" s="13">
        <f t="shared" ref="G36:G39" si="20">E36+F36</f>
        <v>0</v>
      </c>
      <c r="H36" s="13">
        <f t="shared" ref="H36:H38" si="21">D36*G36</f>
        <v>0</v>
      </c>
    </row>
    <row r="37" spans="1:10" ht="33" customHeight="1" x14ac:dyDescent="0.25">
      <c r="A37" s="7" t="s">
        <v>20</v>
      </c>
      <c r="B37" s="14" t="s">
        <v>130</v>
      </c>
      <c r="C37" s="14" t="s">
        <v>21</v>
      </c>
      <c r="D37" s="11">
        <v>20</v>
      </c>
      <c r="E37" s="12">
        <v>0</v>
      </c>
      <c r="F37" s="12">
        <f t="shared" si="14"/>
        <v>0</v>
      </c>
      <c r="G37" s="13">
        <f t="shared" si="20"/>
        <v>0</v>
      </c>
      <c r="H37" s="13">
        <f t="shared" si="21"/>
        <v>0</v>
      </c>
    </row>
    <row r="38" spans="1:10" ht="137.25" customHeight="1" x14ac:dyDescent="0.25">
      <c r="A38" s="7" t="s">
        <v>22</v>
      </c>
      <c r="B38" s="22" t="s">
        <v>23</v>
      </c>
      <c r="C38" s="14" t="s">
        <v>24</v>
      </c>
      <c r="D38" s="11">
        <v>5</v>
      </c>
      <c r="E38" s="12">
        <v>0</v>
      </c>
      <c r="F38" s="12">
        <f t="shared" si="14"/>
        <v>0</v>
      </c>
      <c r="G38" s="13">
        <f t="shared" si="20"/>
        <v>0</v>
      </c>
      <c r="H38" s="13">
        <f t="shared" si="21"/>
        <v>0</v>
      </c>
    </row>
    <row r="39" spans="1:10" ht="78" customHeight="1" x14ac:dyDescent="0.25">
      <c r="A39" s="7" t="s">
        <v>25</v>
      </c>
      <c r="B39" s="14" t="s">
        <v>131</v>
      </c>
      <c r="C39" s="14" t="s">
        <v>26</v>
      </c>
      <c r="D39" s="11">
        <v>12</v>
      </c>
      <c r="E39" s="12">
        <v>0</v>
      </c>
      <c r="F39" s="12">
        <f t="shared" si="14"/>
        <v>0</v>
      </c>
      <c r="G39" s="13">
        <f t="shared" si="20"/>
        <v>0</v>
      </c>
      <c r="H39" s="13">
        <f>D39*G39</f>
        <v>0</v>
      </c>
    </row>
    <row r="40" spans="1:10" ht="29.25" customHeight="1" x14ac:dyDescent="0.25"/>
    <row r="41" spans="1:10" ht="28.5" customHeight="1" x14ac:dyDescent="0.25">
      <c r="G41" s="23" t="s">
        <v>27</v>
      </c>
      <c r="H41" s="23"/>
    </row>
    <row r="42" spans="1:10" ht="26.25" customHeight="1" x14ac:dyDescent="0.25">
      <c r="G42" s="24"/>
    </row>
    <row r="43" spans="1:10" x14ac:dyDescent="0.25">
      <c r="G43" s="25" t="s">
        <v>28</v>
      </c>
    </row>
  </sheetData>
  <mergeCells count="12">
    <mergeCell ref="A2:H2"/>
    <mergeCell ref="B24:H24"/>
    <mergeCell ref="B13:H13"/>
    <mergeCell ref="B4:H4"/>
    <mergeCell ref="B8:H8"/>
    <mergeCell ref="B12:H12"/>
    <mergeCell ref="B14:H14"/>
    <mergeCell ref="G41:H41"/>
    <mergeCell ref="B19:H19"/>
    <mergeCell ref="B25:H25"/>
    <mergeCell ref="B30:H30"/>
    <mergeCell ref="B35:H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Normal="100" workbookViewId="0">
      <pane ySplit="8" topLeftCell="A9" activePane="bottomLeft" state="frozen"/>
      <selection pane="bottomLeft" activeCell="A2" sqref="A2:H2"/>
    </sheetView>
  </sheetViews>
  <sheetFormatPr defaultRowHeight="12.75" x14ac:dyDescent="0.2"/>
  <cols>
    <col min="1" max="1" width="5.7109375" style="3" customWidth="1"/>
    <col min="2" max="2" width="14.28515625" style="3" customWidth="1"/>
    <col min="3" max="3" width="36" style="3" customWidth="1"/>
    <col min="4" max="4" width="17.140625" style="3" customWidth="1"/>
    <col min="5" max="5" width="21.42578125" style="3" customWidth="1"/>
    <col min="6" max="6" width="23.85546875" style="3" customWidth="1"/>
    <col min="7" max="7" width="15.7109375" style="3" customWidth="1"/>
    <col min="8" max="8" width="15.28515625" style="3" customWidth="1"/>
    <col min="9" max="11" width="14.28515625" style="3" customWidth="1"/>
    <col min="12" max="16384" width="9.140625" style="3"/>
  </cols>
  <sheetData>
    <row r="1" spans="1:11" x14ac:dyDescent="0.2">
      <c r="A1" s="1" t="s">
        <v>70</v>
      </c>
      <c r="B1" s="2"/>
      <c r="C1" s="2"/>
      <c r="D1" s="2"/>
      <c r="E1" s="2"/>
      <c r="F1" s="2"/>
      <c r="G1" s="2"/>
      <c r="H1" s="2"/>
    </row>
    <row r="2" spans="1:11" x14ac:dyDescent="0.2">
      <c r="A2" s="4" t="s">
        <v>82</v>
      </c>
      <c r="B2" s="4"/>
      <c r="C2" s="4"/>
      <c r="D2" s="4"/>
      <c r="E2" s="4"/>
      <c r="F2" s="4"/>
      <c r="G2" s="4"/>
      <c r="H2" s="4"/>
    </row>
    <row r="3" spans="1:11" ht="18.75" customHeight="1" x14ac:dyDescent="0.2">
      <c r="A3" s="3" t="s">
        <v>132</v>
      </c>
    </row>
    <row r="4" spans="1:11" ht="18.75" customHeight="1" x14ac:dyDescent="0.2">
      <c r="A4" s="3" t="s">
        <v>133</v>
      </c>
    </row>
    <row r="5" spans="1:11" ht="52.5" customHeight="1" x14ac:dyDescent="0.2">
      <c r="A5" s="31" t="s">
        <v>134</v>
      </c>
      <c r="B5" s="31"/>
      <c r="C5" s="31"/>
      <c r="D5" s="31"/>
      <c r="E5" s="31"/>
      <c r="F5" s="31"/>
    </row>
    <row r="6" spans="1:11" ht="41.25" customHeight="1" x14ac:dyDescent="0.2">
      <c r="A6" s="32" t="s">
        <v>58</v>
      </c>
      <c r="B6" s="33" t="s">
        <v>55</v>
      </c>
      <c r="C6" s="33" t="s">
        <v>36</v>
      </c>
      <c r="D6" s="32" t="s">
        <v>34</v>
      </c>
      <c r="E6" s="33" t="s">
        <v>43</v>
      </c>
      <c r="F6" s="32" t="s">
        <v>42</v>
      </c>
      <c r="G6" s="34" t="s">
        <v>53</v>
      </c>
      <c r="H6" s="34"/>
      <c r="I6" s="33" t="s">
        <v>97</v>
      </c>
      <c r="J6" s="33" t="s">
        <v>135</v>
      </c>
      <c r="K6" s="33" t="s">
        <v>136</v>
      </c>
    </row>
    <row r="7" spans="1:11" ht="16.5" customHeight="1" x14ac:dyDescent="0.2">
      <c r="A7" s="32"/>
      <c r="B7" s="33"/>
      <c r="C7" s="33"/>
      <c r="D7" s="32"/>
      <c r="E7" s="33"/>
      <c r="F7" s="32"/>
      <c r="G7" s="32" t="s">
        <v>49</v>
      </c>
      <c r="H7" s="32"/>
      <c r="I7" s="33"/>
      <c r="J7" s="33"/>
      <c r="K7" s="33"/>
    </row>
    <row r="8" spans="1:11" ht="15" customHeight="1" x14ac:dyDescent="0.2">
      <c r="A8" s="32"/>
      <c r="B8" s="33"/>
      <c r="C8" s="33"/>
      <c r="D8" s="32"/>
      <c r="E8" s="33"/>
      <c r="F8" s="32"/>
      <c r="G8" s="35" t="s">
        <v>50</v>
      </c>
      <c r="H8" s="35" t="s">
        <v>51</v>
      </c>
      <c r="I8" s="33"/>
      <c r="J8" s="33"/>
      <c r="K8" s="33"/>
    </row>
    <row r="9" spans="1:11" ht="29.25" customHeight="1" x14ac:dyDescent="0.2">
      <c r="A9" s="36" t="s">
        <v>59</v>
      </c>
      <c r="B9" s="48" t="s">
        <v>37</v>
      </c>
      <c r="C9" s="45" t="s">
        <v>45</v>
      </c>
      <c r="D9" s="27" t="s">
        <v>40</v>
      </c>
      <c r="E9" s="37" t="s">
        <v>46</v>
      </c>
      <c r="F9" s="38" t="s">
        <v>109</v>
      </c>
      <c r="G9" s="39"/>
      <c r="H9" s="39"/>
      <c r="I9" s="13"/>
      <c r="J9" s="13">
        <f>G9*(I9/100)</f>
        <v>0</v>
      </c>
      <c r="K9" s="13">
        <f>H9*(I9/100)</f>
        <v>0</v>
      </c>
    </row>
    <row r="10" spans="1:11" ht="22.5" customHeight="1" x14ac:dyDescent="0.2">
      <c r="A10" s="36"/>
      <c r="B10" s="48"/>
      <c r="C10" s="45"/>
      <c r="D10" s="27" t="s">
        <v>41</v>
      </c>
      <c r="E10" s="37" t="s">
        <v>78</v>
      </c>
      <c r="F10" s="38" t="s">
        <v>109</v>
      </c>
      <c r="G10" s="39"/>
      <c r="H10" s="39"/>
      <c r="I10" s="13"/>
      <c r="J10" s="13">
        <f t="shared" ref="J10:J15" si="0">G10*(I10/100)</f>
        <v>0</v>
      </c>
      <c r="K10" s="13">
        <f t="shared" ref="K10:K15" si="1">H10*(I10/100)</f>
        <v>0</v>
      </c>
    </row>
    <row r="11" spans="1:11" ht="27.75" customHeight="1" x14ac:dyDescent="0.2">
      <c r="A11" s="40" t="s">
        <v>60</v>
      </c>
      <c r="B11" s="48"/>
      <c r="C11" s="46" t="s">
        <v>77</v>
      </c>
      <c r="D11" s="27" t="s">
        <v>40</v>
      </c>
      <c r="E11" s="37" t="s">
        <v>47</v>
      </c>
      <c r="F11" s="38" t="s">
        <v>109</v>
      </c>
      <c r="G11" s="39"/>
      <c r="H11" s="39"/>
      <c r="I11" s="13"/>
      <c r="J11" s="13">
        <f t="shared" si="0"/>
        <v>0</v>
      </c>
      <c r="K11" s="13">
        <f t="shared" si="1"/>
        <v>0</v>
      </c>
    </row>
    <row r="12" spans="1:11" ht="24" customHeight="1" x14ac:dyDescent="0.2">
      <c r="A12" s="40"/>
      <c r="B12" s="48"/>
      <c r="C12" s="46"/>
      <c r="D12" s="27" t="s">
        <v>41</v>
      </c>
      <c r="E12" s="37" t="s">
        <v>48</v>
      </c>
      <c r="F12" s="38" t="s">
        <v>109</v>
      </c>
      <c r="G12" s="39"/>
      <c r="H12" s="39"/>
      <c r="I12" s="39"/>
      <c r="J12" s="13">
        <f t="shared" si="0"/>
        <v>0</v>
      </c>
      <c r="K12" s="13">
        <f t="shared" si="1"/>
        <v>0</v>
      </c>
    </row>
    <row r="13" spans="1:11" ht="33.75" customHeight="1" x14ac:dyDescent="0.2">
      <c r="A13" s="37" t="s">
        <v>61</v>
      </c>
      <c r="B13" s="48" t="s">
        <v>86</v>
      </c>
      <c r="C13" s="47" t="s">
        <v>56</v>
      </c>
      <c r="D13" s="27" t="s">
        <v>35</v>
      </c>
      <c r="E13" s="37" t="s">
        <v>79</v>
      </c>
      <c r="F13" s="38" t="s">
        <v>109</v>
      </c>
      <c r="G13" s="39"/>
      <c r="H13" s="39"/>
      <c r="I13" s="39"/>
      <c r="J13" s="13">
        <f t="shared" si="0"/>
        <v>0</v>
      </c>
      <c r="K13" s="13">
        <f t="shared" si="1"/>
        <v>0</v>
      </c>
    </row>
    <row r="14" spans="1:11" ht="33.75" customHeight="1" x14ac:dyDescent="0.2">
      <c r="A14" s="37" t="s">
        <v>62</v>
      </c>
      <c r="B14" s="48"/>
      <c r="C14" s="47" t="s">
        <v>57</v>
      </c>
      <c r="D14" s="27" t="s">
        <v>35</v>
      </c>
      <c r="E14" s="37" t="s">
        <v>38</v>
      </c>
      <c r="F14" s="38" t="s">
        <v>109</v>
      </c>
      <c r="G14" s="39"/>
      <c r="H14" s="39"/>
      <c r="I14" s="39"/>
      <c r="J14" s="13">
        <f t="shared" si="0"/>
        <v>0</v>
      </c>
      <c r="K14" s="13">
        <f t="shared" si="1"/>
        <v>0</v>
      </c>
    </row>
    <row r="15" spans="1:11" ht="25.5" x14ac:dyDescent="0.2">
      <c r="A15" s="37" t="s">
        <v>63</v>
      </c>
      <c r="B15" s="49" t="s">
        <v>84</v>
      </c>
      <c r="C15" s="47" t="s">
        <v>54</v>
      </c>
      <c r="D15" s="27" t="s">
        <v>35</v>
      </c>
      <c r="E15" s="41" t="s">
        <v>85</v>
      </c>
      <c r="F15" s="38" t="s">
        <v>109</v>
      </c>
      <c r="G15" s="39"/>
      <c r="H15" s="39"/>
      <c r="I15" s="39"/>
      <c r="J15" s="13">
        <f t="shared" si="0"/>
        <v>0</v>
      </c>
      <c r="K15" s="13">
        <f t="shared" si="1"/>
        <v>0</v>
      </c>
    </row>
    <row r="16" spans="1:11" ht="20.25" customHeight="1" x14ac:dyDescent="0.2">
      <c r="B16" s="42" t="s">
        <v>83</v>
      </c>
      <c r="C16" s="43"/>
      <c r="D16" s="43"/>
      <c r="E16" s="43"/>
    </row>
    <row r="18" spans="7:7" x14ac:dyDescent="0.2">
      <c r="G18" s="44"/>
    </row>
  </sheetData>
  <mergeCells count="19">
    <mergeCell ref="B13:B14"/>
    <mergeCell ref="I6:I8"/>
    <mergeCell ref="J6:J8"/>
    <mergeCell ref="K6:K8"/>
    <mergeCell ref="A6:A8"/>
    <mergeCell ref="A9:A10"/>
    <mergeCell ref="B6:B8"/>
    <mergeCell ref="C6:C8"/>
    <mergeCell ref="D6:D8"/>
    <mergeCell ref="E6:E8"/>
    <mergeCell ref="F6:F8"/>
    <mergeCell ref="A2:H2"/>
    <mergeCell ref="G6:H6"/>
    <mergeCell ref="A5:F5"/>
    <mergeCell ref="G7:H7"/>
    <mergeCell ref="A11:A12"/>
    <mergeCell ref="C9:C10"/>
    <mergeCell ref="C11:C12"/>
    <mergeCell ref="B9:B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zoomScaleNormal="100" workbookViewId="0">
      <pane ySplit="2" topLeftCell="A3" activePane="bottomLeft" state="frozen"/>
      <selection pane="bottomLeft" activeCell="A7" sqref="A7"/>
    </sheetView>
  </sheetViews>
  <sheetFormatPr defaultRowHeight="12.75" x14ac:dyDescent="0.2"/>
  <cols>
    <col min="1" max="1" width="4" style="3" customWidth="1"/>
    <col min="2" max="2" width="24.85546875" style="3" customWidth="1"/>
    <col min="3" max="3" width="62.5703125" style="3" customWidth="1"/>
    <col min="4" max="16384" width="9.140625" style="3"/>
  </cols>
  <sheetData>
    <row r="1" spans="1:3" ht="31.5" customHeight="1" x14ac:dyDescent="0.2">
      <c r="A1" s="50" t="s">
        <v>80</v>
      </c>
    </row>
    <row r="2" spans="1:3" ht="30" customHeight="1" x14ac:dyDescent="0.2">
      <c r="A2" s="35" t="s">
        <v>0</v>
      </c>
      <c r="B2" s="35" t="s">
        <v>69</v>
      </c>
      <c r="C2" s="35" t="s">
        <v>29</v>
      </c>
    </row>
    <row r="3" spans="1:3" ht="18.75" customHeight="1" x14ac:dyDescent="0.2">
      <c r="A3" s="51">
        <v>1</v>
      </c>
      <c r="B3" s="15" t="s">
        <v>81</v>
      </c>
      <c r="C3" s="52" t="s">
        <v>30</v>
      </c>
    </row>
    <row r="4" spans="1:3" ht="18.75" customHeight="1" x14ac:dyDescent="0.2">
      <c r="A4" s="51">
        <v>2</v>
      </c>
      <c r="B4" s="15" t="s">
        <v>68</v>
      </c>
      <c r="C4" s="52" t="s">
        <v>31</v>
      </c>
    </row>
    <row r="5" spans="1:3" ht="18.75" customHeight="1" x14ac:dyDescent="0.2">
      <c r="A5" s="51">
        <v>3</v>
      </c>
      <c r="B5" s="15" t="s">
        <v>64</v>
      </c>
      <c r="C5" s="52" t="s">
        <v>66</v>
      </c>
    </row>
    <row r="6" spans="1:3" ht="18.75" customHeight="1" x14ac:dyDescent="0.2">
      <c r="A6" s="51">
        <v>4</v>
      </c>
      <c r="B6" s="15" t="s">
        <v>65</v>
      </c>
      <c r="C6" s="52" t="s">
        <v>67</v>
      </c>
    </row>
  </sheetData>
  <hyperlinks>
    <hyperlink ref="C3" r:id="rId1" xr:uid="{B007270E-F740-40EE-8B6B-93E1DC8C5ADF}"/>
    <hyperlink ref="C4" r:id="rId2" xr:uid="{F8D25166-22F9-4063-93C6-52017DDE71E0}"/>
    <hyperlink ref="C5" r:id="rId3" xr:uid="{81C12D16-8D90-4586-8507-C7164AAD461F}"/>
    <hyperlink ref="C6" r:id="rId4" xr:uid="{6AA4EB22-59C7-4160-A82C-09ED3D6E15CE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Коммерческое предложение онлайн</vt:lpstr>
      <vt:lpstr>Коммерческое предложение офлайн</vt:lpstr>
      <vt:lpstr>Ссылки на 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Самодурова Виктория Сергеевна</dc:creator>
  <cp:lastModifiedBy>Vsevolod</cp:lastModifiedBy>
  <dcterms:created xsi:type="dcterms:W3CDTF">2018-09-25T13:34:36Z</dcterms:created>
  <dcterms:modified xsi:type="dcterms:W3CDTF">2021-03-17T08:10:47Z</dcterms:modified>
</cp:coreProperties>
</file>